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tab" sheetId="8" r:id="rId1"/>
  </sheets>
  <externalReferences>
    <externalReference r:id="rId2"/>
    <externalReference r:id="rId3"/>
  </externalReferences>
  <definedNames>
    <definedName name="attributeMapFeedProductType" localSheetId="0">[1]AttributePTDMAP!$B$1</definedName>
    <definedName name="attributeMapFeedProductType">[2]AttributePTDMAP!$B$1</definedName>
    <definedName name="optionalAttributePTDMap" localSheetId="0">[1]AttributePTDMAP!$A$16:$B$124</definedName>
    <definedName name="optionalAttributePTDMap">[2]AttributePTDMAP!$A$16:$B$124</definedName>
    <definedName name="preferredAttributePTDMap" localSheetId="0">[1]AttributePTDMAP!$A$125:$B$125</definedName>
    <definedName name="preferredAttributePTDMap">[2]AttributePTDMAP!$A$125:$B$125</definedName>
    <definedName name="requiredAttributePTDMap" localSheetId="0">[1]AttributePTDMAP!$A$1:$B$15</definedName>
    <definedName name="requiredAttributePTDMap">[2]AttributePTDMAP!$A$1:$B$15</definedName>
  </definedNames>
  <calcPr calcId="152511"/>
</workbook>
</file>

<file path=xl/calcChain.xml><?xml version="1.0" encoding="utf-8"?>
<calcChain xmlns="http://schemas.openxmlformats.org/spreadsheetml/2006/main">
  <c r="O14" i="8" l="1"/>
  <c r="O13" i="8"/>
  <c r="O12" i="8"/>
  <c r="O11" i="8"/>
  <c r="O10" i="8"/>
  <c r="O9" i="8"/>
  <c r="O8" i="8"/>
  <c r="O7" i="8"/>
  <c r="O6" i="8"/>
  <c r="O2" i="8"/>
  <c r="O3" i="8"/>
  <c r="O4" i="8"/>
  <c r="O5" i="8"/>
  <c r="M15" i="8"/>
  <c r="G14" i="8"/>
  <c r="H14" i="8"/>
  <c r="G13" i="8"/>
  <c r="H13" i="8" s="1"/>
  <c r="G12" i="8"/>
  <c r="H12" i="8"/>
  <c r="G11" i="8"/>
  <c r="H11" i="8" s="1"/>
  <c r="G10" i="8"/>
  <c r="H10" i="8"/>
  <c r="G9" i="8"/>
  <c r="H9" i="8" s="1"/>
</calcChain>
</file>

<file path=xl/sharedStrings.xml><?xml version="1.0" encoding="utf-8"?>
<sst xmlns="http://schemas.openxmlformats.org/spreadsheetml/2006/main" count="112" uniqueCount="61">
  <si>
    <t>Reference</t>
  </si>
  <si>
    <t>Model</t>
  </si>
  <si>
    <t xml:space="preserve"> </t>
  </si>
  <si>
    <t>Description</t>
  </si>
  <si>
    <t>Brand</t>
  </si>
  <si>
    <t>Gender</t>
  </si>
  <si>
    <t>Movement</t>
  </si>
  <si>
    <t>Case material</t>
  </si>
  <si>
    <t>Strap/ Bracelet</t>
  </si>
  <si>
    <t>width</t>
  </si>
  <si>
    <t>Glass</t>
  </si>
  <si>
    <t>Men's</t>
  </si>
  <si>
    <t>Automatic</t>
  </si>
  <si>
    <t>Titanium</t>
  </si>
  <si>
    <t>Strap</t>
  </si>
  <si>
    <t xml:space="preserve">
42mm x 12mm</t>
  </si>
  <si>
    <t>Sapphire</t>
  </si>
  <si>
    <t>Swiss Made Automatic Sellita SW200-1 Movement with 26 Jewels, 28,800 bph, 4Hz, Power Reserve of 38 Hours. Branded Ruthenium Plated Rotor.
42mm x 12mm Titanium Case with Satin Finish. ﻿Double Titanium Bridge.﻿ Anti-Reflective Sapphire Crystal. Screw Down Titanium Crown. Bi-Directional Titanium Bezel with Applied Ball Bearings.
Skeleton Dial with Fumé Sapphire Glass and Luminous Stainless Steel Hands and Markers. Red Details. Tonino Lamborghini Shield at 12 O'Clock.
22mm x 20cm Black Italian Leather Strap with Red Stitching and Rubber Inserts. Titanium Coated Stainless Steel Deployment Buckle. Tonino Lamborghini Engraved on the Buckle
Water Resistant to 100 Meters 10ATM</t>
  </si>
  <si>
    <t>TLF-T02-2</t>
  </si>
  <si>
    <t>Swiss Made Automatic Sellita SW200-1 Movement with 26 Jewels, 28,800 bph, 4Hz, Power Reserve of 38 Hours. Branded Ruthenium Plated Rotor.
42mm x 12mm Black DLC Titanium Case with Satin Finish. ﻿Double Black DLC Titanium Bridge.﻿ Anti-Reflective Sapphire Crystal. Screw Down Titanium Crown. Bi-Directional Titanium Bezel with Applied Ball Bearings.
Skeleton Dial with Fumé Sapphire Glass and Luminous Stainless Steel Hands and Markers. Blue Details. Tonino Lamborghini Shield at 12 O'Clock.
22mm x 20cm Black Italian Leather Strap with Blue Stitching and Rubber Inserts. Titanium Coated Stainless Steel Deployment Buckle. Tonino Lamborghini Engraved on the Buckle
Water Resistant to 100 Meters 10ATM</t>
  </si>
  <si>
    <t>TLF-T02-4</t>
  </si>
  <si>
    <t>Swiss Made Automatic Sellita SW200-1 Movement with 26 Jewels, 28,800 bph, 4Hz, Power Reserve of 38 Hours. Branded Ruthenium Plated Rotor.
42mm x 12mm Black DLC Titanium Case with Satin Finish. ﻿Double Black DLC Titanium Bridge.﻿ Anti-Reflective Sapphire Crystal. Screw Down Titanium Crown. Bi-Directional Titanium Bezel with Applied Ball Bearings.
Skeleton Dial with Fumé Sapphire Glass and Luminous Stainless Steel Hands and Markers. Orange Details. Tonino Lamborghini Shield at 12 O'Clock.
22mm x 20cm Black Italian Leather Strap with Orange Stitching and Rubber Inserts. Titanium Coated Stainless Steel Deployment Buckle. Tonino Lamborghini Engraved on the Buckle
Water Resistant to 100 Meters 10ATM</t>
  </si>
  <si>
    <t>TLF-T02-3</t>
  </si>
  <si>
    <t>44mm x 15mm</t>
  </si>
  <si>
    <t>Swiss Made Automatic Sellita SW200-1 Movement with 26 Jewels, 28,800 bph, 4Hz, Power Reserve of 38 Hours. Date Window.
44mm x 15mm Titanium Case with Satin Finish with 4 Torx Screws. Anti-Reflective Sapphire Crystal. Screw Down, Double Seal, Titanium Crown. Uni-Directional Titanium Bezel with Blue Insert.
Blue Monochrome Dial with Luminous Stainless Steel Hands and Markers. Tonino Lamborghini Shield at 12 O'Clock. Date Window at 6 O'Clock
28/18mm x 20cm Blue Italian Leather Strap with White Stitching and Rubber Inserts. Titanium Coated Stainless Steel Deployment Buckle. Tonino Lamborghini Engraved on the Buckle
Water Resistant to 300 Meters 30ATM</t>
  </si>
  <si>
    <t>TLF-T03-2</t>
  </si>
  <si>
    <t>Swiss Made Automatic Sellita SW200-1 Movement with 26 Jewels, 28,800 bph, 4Hz, Power Reserve of 38 Hours. Date Window.
44mm x 15mm Black DLC Titanium Case with Satin Finish with 4 Torx Screws. Anti-Reflective Sapphire Crystal. Screw Down, Double Seal, Titanium Crown. Uni-Directional Titanium Bezel with Black Insert.
Black Monochrome Dial with Luminous Stainless Steel Hands and Markers. Tonino Lamborghini Shield at 12 O'Clock. Date Window at 6 O'Clock
28/18mm x 20cm Black Italian Leather Strap with Blue Stitching and Rubber Inserts. Black DLC Titanium Deployment Buckle. Tonino Lamborghini Engraved on the Buckle
Water Resistant to 300 Meters 30ATM</t>
  </si>
  <si>
    <t>TLF-T03-3</t>
  </si>
  <si>
    <t>Swiss Made Automatic Sellita SW200-1 Movement with 26 Jewels, 28,800 bph, 4Hz, Power Reserve of 38 Hours. Date Window.
44mm x 15mm Black DLC Titanium Case with Satin Finish with 4 Torx Screws. Anti-Reflective Sapphire Crystal. Screw Down, Double Seal, Titanium Crown. Uni-Directional Titanium Bezel with Black Insert.
Black Monochrome Dial with Luminous Stainless Steel Hands and Markers. Tonino Lamborghini Shield at 12 O'Clock. Date Window at 6 O'Clock
28/18mm x 20cm Black Italian Leather Strap with Yellow Stitching and Rubber Inserts. Black DLC Stainless Steel Deployment Buckle. Tonino Lamborghini Engraved on the Buckle
Water Resistant to 300 Meters 30ATM</t>
  </si>
  <si>
    <t>TLF-T03-5</t>
  </si>
  <si>
    <t>TLF-T07-3</t>
  </si>
  <si>
    <t>TLF-T07-4</t>
  </si>
  <si>
    <t>TLF-T07-1</t>
  </si>
  <si>
    <t>TLF-T06-2</t>
  </si>
  <si>
    <t>TLF-T07-5</t>
  </si>
  <si>
    <t>TLF-T07-2</t>
  </si>
  <si>
    <t>TLF-T02-5</t>
  </si>
  <si>
    <t>Tonino 
Lamborghini</t>
  </si>
  <si>
    <t>QTY</t>
  </si>
  <si>
    <t>Cuscinetto R 
Red</t>
  </si>
  <si>
    <t>Cuscinetto R 
Orange</t>
  </si>
  <si>
    <t>Cuscinetto R 
Blue</t>
  </si>
  <si>
    <t>Cuscinetto R 
Rose Gold</t>
  </si>
  <si>
    <t>PANFILO  
TITANIUM BLUE</t>
  </si>
  <si>
    <t>PANFILO 
BLACK / ORANGE</t>
  </si>
  <si>
    <t>PANFILO 
 TITANIUM BLACK/ YELLOW</t>
  </si>
  <si>
    <t>Spyderleggero 
Chronograph 
Day Date 
Titanium</t>
  </si>
  <si>
    <t>Spyderleggero 
Chronograph 
Day Date 
Red</t>
  </si>
  <si>
    <t>Spyderleggero 
Chronograph 
Day Date 
Yellow</t>
  </si>
  <si>
    <t>Spyderleggero 
Chronograph 
Day Date 
Blue</t>
  </si>
  <si>
    <t>Spyderleggero 
Chronograph 
Day Date 
Rose Gold</t>
  </si>
  <si>
    <t>Spyderleggero 
Skeleton  
Red</t>
  </si>
  <si>
    <t>Swiss Made Automatic Sellita SW200-1 Movement with 26 Jewels, 28,800 bph, 4Hz, Power Reserve of 38 Hours.
51.5mm x 46mm x 12mm Titanium Base and Bezel with a Red Anti-Corodal Aluminium Centre ﻿held together with 8 Torx Screws. Anti-Reflective Sapphire Crystal. Titanium Crown. Open Sapphire Crystal Case Back</t>
  </si>
  <si>
    <t>Swiss Made Automatic Sellita SW500 Chronograph Day &amp; Date Movement with 25 Jewels, 28,800 bph, 4Hz, Power Reserve of 48 Hours. 30 Minute Counter, 12 Hour Counter, Day and Date.
51.5mm x 46mm x 17mm Rose Gold PVD Titanium Base and Bezel with a Black Anti-Corodal Aluminium Centre held together with 8 Torx Screws. Anti-Reflective Sapphire Crystal. Titanium Crown.</t>
  </si>
  <si>
    <t>Swiss Made Automatic Sellita SW500 Chronograph Day &amp; Date Movement with 25 Jewels, 28,800 bph, 4Hz, Power Reserve of 48 Hours. 30 Minute Counter, 12 Hour Counter, Day and Date.
51.5mm x 46mm x 17mm Black DLC Titanium Base and Bezel with a Blue Anti-Corodal Aluminium Centre held together with 8 Torx Screws. Anti-Reflective Sapphire Crystal. Titanium Crown.</t>
  </si>
  <si>
    <t>Swiss Made Automatic Sellita SW500 Chronograph Day &amp; Date Movement with 25 Jewels, 28,800 bph, 4Hz, Power Reserve of 48 Hours. 30 Minute Counter, 12 Hour Counter, Day and Date.
51.5mm x 46mm x 17mm Black DLC Titanium Base and Bezel with a Yellow Anti-Corodal Aluminium Centre held together with 8 Torx Screws. Anti-Reflective Sapphire Crystal. Titanium Crown.</t>
  </si>
  <si>
    <t>Swiss Made Automatic Sellita SW500 Chronograph Day &amp; Date Movement with 25 Jewels, 28,800 bph, 4Hz, Power Reserve of 48 Hours. 30 Minute Counter, 12 Hour Counter, Day and Date.
51.5mm x 46mm x 17mm Titanium Base and Bezel with a red Anti-Corodal Aluminium Centre held together with 8 Torx Screws. Anti-Reflective Sapphire Crystal. Titanium Crown.</t>
  </si>
  <si>
    <t>Swiss Made Automatic Sellita SW500 Chronograph Day &amp; Date Movement with 25 Jewels, 28,800 bph, 4Hz, Power Reserve of 48 Hours. 30 Minute Counter, 12 Hour Counter, Day and Date.
51.5mm x 46mm x 17mm Titanium Base and Bezel with a Black Anti-Corodal Aluminium Centre held together with 8 Torx Screws. Anti-Reflective Sapphire Crystal. Titanium Crown.</t>
  </si>
  <si>
    <t>Retail</t>
  </si>
  <si>
    <t>Price</t>
  </si>
  <si>
    <t>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</si>
</sst>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&quot;£&quot;#,##0.00"/>
    <numFmt numFmtId="165" formatCode="#,##0.00\ &quot;€&quot;"/>
  </numFmts>
  <fonts count="8" x14ac:knownFonts="1"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7" fillId="0" borderId="0"/>
    <xf numFmtId="44" fontId="3" fillId="0" borderId="0" applyFont="0" applyFill="0" applyBorder="0" applyAlignment="0" applyProtection="0"/>
  </cellStyleXfs>
  <cellXfs count="19">
    <xf numFmtId="0" fontId="0" fillId="0" borderId="0" xfId="0"/>
    <xf numFmtId="0" fontId="5" fillId="2" borderId="0" xfId="0" applyFont="1" applyFill="1" applyAlignment="1">
      <alignment horizontal="center" vertical="center"/>
    </xf>
    <xf numFmtId="165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65" fontId="2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3" fontId="5" fillId="2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64" fontId="5" fillId="3" borderId="1" xfId="0" applyNumberFormat="1" applyFont="1" applyFill="1" applyBorder="1" applyAlignment="1">
      <alignment horizontal="center" vertical="center" wrapText="1"/>
    </xf>
    <xf numFmtId="165" fontId="5" fillId="3" borderId="1" xfId="0" applyNumberFormat="1" applyFont="1" applyFill="1" applyBorder="1" applyAlignment="1">
      <alignment horizontal="center" vertical="center"/>
    </xf>
    <xf numFmtId="165" fontId="4" fillId="2" borderId="1" xfId="0" applyNumberFormat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</cellXfs>
  <cellStyles count="3">
    <cellStyle name="Normal" xfId="0" builtinId="0"/>
    <cellStyle name="Normale 2" xfId="1"/>
    <cellStyle name="Valuta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47625</xdr:rowOff>
    </xdr:from>
    <xdr:to>
      <xdr:col>0</xdr:col>
      <xdr:colOff>1104900</xdr:colOff>
      <xdr:row>1</xdr:row>
      <xdr:rowOff>1447800</xdr:rowOff>
    </xdr:to>
    <xdr:pic>
      <xdr:nvPicPr>
        <xdr:cNvPr id="1025" name="Afbeelding 9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304800"/>
          <a:ext cx="84772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</xdr:row>
      <xdr:rowOff>47625</xdr:rowOff>
    </xdr:from>
    <xdr:to>
      <xdr:col>0</xdr:col>
      <xdr:colOff>1095375</xdr:colOff>
      <xdr:row>2</xdr:row>
      <xdr:rowOff>1457325</xdr:rowOff>
    </xdr:to>
    <xdr:pic>
      <xdr:nvPicPr>
        <xdr:cNvPr id="1026" name="Afbeelding 1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" y="1828800"/>
          <a:ext cx="8763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3</xdr:row>
      <xdr:rowOff>95250</xdr:rowOff>
    </xdr:from>
    <xdr:to>
      <xdr:col>0</xdr:col>
      <xdr:colOff>1095375</xdr:colOff>
      <xdr:row>3</xdr:row>
      <xdr:rowOff>1466850</xdr:rowOff>
    </xdr:to>
    <xdr:pic>
      <xdr:nvPicPr>
        <xdr:cNvPr id="1027" name="Afbeelding 1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6225" y="3400425"/>
          <a:ext cx="8191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4</xdr:row>
      <xdr:rowOff>47625</xdr:rowOff>
    </xdr:from>
    <xdr:to>
      <xdr:col>0</xdr:col>
      <xdr:colOff>1162050</xdr:colOff>
      <xdr:row>4</xdr:row>
      <xdr:rowOff>1495425</xdr:rowOff>
    </xdr:to>
    <xdr:pic>
      <xdr:nvPicPr>
        <xdr:cNvPr id="1028" name="Afbeelding 1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8600" y="4876800"/>
          <a:ext cx="9334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5</xdr:row>
      <xdr:rowOff>38100</xdr:rowOff>
    </xdr:from>
    <xdr:to>
      <xdr:col>0</xdr:col>
      <xdr:colOff>1162050</xdr:colOff>
      <xdr:row>5</xdr:row>
      <xdr:rowOff>1485900</xdr:rowOff>
    </xdr:to>
    <xdr:pic>
      <xdr:nvPicPr>
        <xdr:cNvPr id="1029" name="Afbeelding 1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0" y="6391275"/>
          <a:ext cx="8763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7</xdr:row>
      <xdr:rowOff>57150</xdr:rowOff>
    </xdr:from>
    <xdr:to>
      <xdr:col>0</xdr:col>
      <xdr:colOff>1143000</xdr:colOff>
      <xdr:row>7</xdr:row>
      <xdr:rowOff>1495425</xdr:rowOff>
    </xdr:to>
    <xdr:pic>
      <xdr:nvPicPr>
        <xdr:cNvPr id="1030" name="Afbeelding 1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9075" y="9458325"/>
          <a:ext cx="9239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6</xdr:row>
      <xdr:rowOff>47625</xdr:rowOff>
    </xdr:from>
    <xdr:to>
      <xdr:col>0</xdr:col>
      <xdr:colOff>1133475</xdr:colOff>
      <xdr:row>6</xdr:row>
      <xdr:rowOff>1485900</xdr:rowOff>
    </xdr:to>
    <xdr:pic>
      <xdr:nvPicPr>
        <xdr:cNvPr id="1031" name="Afbeelding 19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8125" y="7924800"/>
          <a:ext cx="8953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8</xdr:row>
      <xdr:rowOff>47625</xdr:rowOff>
    </xdr:from>
    <xdr:to>
      <xdr:col>0</xdr:col>
      <xdr:colOff>1247775</xdr:colOff>
      <xdr:row>8</xdr:row>
      <xdr:rowOff>1504950</xdr:rowOff>
    </xdr:to>
    <xdr:pic>
      <xdr:nvPicPr>
        <xdr:cNvPr id="1032" name="Afbeelding 20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0975" y="10972800"/>
          <a:ext cx="10668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9</xdr:row>
      <xdr:rowOff>47625</xdr:rowOff>
    </xdr:from>
    <xdr:to>
      <xdr:col>0</xdr:col>
      <xdr:colOff>1238250</xdr:colOff>
      <xdr:row>9</xdr:row>
      <xdr:rowOff>1476375</xdr:rowOff>
    </xdr:to>
    <xdr:pic>
      <xdr:nvPicPr>
        <xdr:cNvPr id="1033" name="Afbeelding 2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7650" y="12496800"/>
          <a:ext cx="9906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10</xdr:row>
      <xdr:rowOff>66675</xdr:rowOff>
    </xdr:from>
    <xdr:to>
      <xdr:col>0</xdr:col>
      <xdr:colOff>1228725</xdr:colOff>
      <xdr:row>10</xdr:row>
      <xdr:rowOff>1485900</xdr:rowOff>
    </xdr:to>
    <xdr:pic>
      <xdr:nvPicPr>
        <xdr:cNvPr id="1034" name="Afbeelding 23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9550" y="14039850"/>
          <a:ext cx="10191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11</xdr:row>
      <xdr:rowOff>95250</xdr:rowOff>
    </xdr:from>
    <xdr:to>
      <xdr:col>0</xdr:col>
      <xdr:colOff>1228725</xdr:colOff>
      <xdr:row>11</xdr:row>
      <xdr:rowOff>1466850</xdr:rowOff>
    </xdr:to>
    <xdr:pic>
      <xdr:nvPicPr>
        <xdr:cNvPr id="1035" name="Afbeelding 24" descr="Tonino Lamborghini Watch Spyderleggero Chrono Black Blue TLF-T07-4 Watch |  Jura Watches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66700" y="15592425"/>
          <a:ext cx="9620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12</xdr:row>
      <xdr:rowOff>47625</xdr:rowOff>
    </xdr:from>
    <xdr:to>
      <xdr:col>0</xdr:col>
      <xdr:colOff>1238250</xdr:colOff>
      <xdr:row>12</xdr:row>
      <xdr:rowOff>1476375</xdr:rowOff>
    </xdr:to>
    <xdr:pic>
      <xdr:nvPicPr>
        <xdr:cNvPr id="1036" name="Afbeelding 25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57175" y="17068800"/>
          <a:ext cx="98107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13</xdr:row>
      <xdr:rowOff>57150</xdr:rowOff>
    </xdr:from>
    <xdr:to>
      <xdr:col>0</xdr:col>
      <xdr:colOff>1238250</xdr:colOff>
      <xdr:row>13</xdr:row>
      <xdr:rowOff>1485900</xdr:rowOff>
    </xdr:to>
    <xdr:pic>
      <xdr:nvPicPr>
        <xdr:cNvPr id="1037" name="Afbeelding 2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8600" y="18602325"/>
          <a:ext cx="10096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657225</xdr:colOff>
      <xdr:row>2</xdr:row>
      <xdr:rowOff>47625</xdr:rowOff>
    </xdr:from>
    <xdr:to>
      <xdr:col>20</xdr:col>
      <xdr:colOff>142875</xdr:colOff>
      <xdr:row>4</xdr:row>
      <xdr:rowOff>295275</xdr:rowOff>
    </xdr:to>
    <xdr:pic>
      <xdr:nvPicPr>
        <xdr:cNvPr id="1038" name="Afbeelding 27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44050" y="1828800"/>
          <a:ext cx="3676650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647700</xdr:colOff>
      <xdr:row>4</xdr:row>
      <xdr:rowOff>476250</xdr:rowOff>
    </xdr:from>
    <xdr:to>
      <xdr:col>20</xdr:col>
      <xdr:colOff>114300</xdr:colOff>
      <xdr:row>6</xdr:row>
      <xdr:rowOff>171450</xdr:rowOff>
    </xdr:to>
    <xdr:pic>
      <xdr:nvPicPr>
        <xdr:cNvPr id="1039" name="Afbeelding 28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34525" y="5305425"/>
          <a:ext cx="3657600" cy="274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104775</xdr:colOff>
      <xdr:row>0</xdr:row>
      <xdr:rowOff>190500</xdr:rowOff>
    </xdr:from>
    <xdr:to>
      <xdr:col>19</xdr:col>
      <xdr:colOff>57150</xdr:colOff>
      <xdr:row>1</xdr:row>
      <xdr:rowOff>1447800</xdr:rowOff>
    </xdr:to>
    <xdr:pic>
      <xdr:nvPicPr>
        <xdr:cNvPr id="1040" name="Afbeelding 29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829800" y="190500"/>
          <a:ext cx="24669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lamborghini.local\tl-dfs\Users\stefanopietrini\Dropbox\Matt's%20Stuff\AMAZON%20BULK\Brands\Uploaded\meccaniche\Meccaniche%20Nereide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lamborghini.local\tl-dfs\tlamborghini.local\Users\stefanopietrini\Dropbox\Matt's%20Stuff\AMAZON%20BULK\Brands\Uploaded\meccaniche\Meccaniche%20Nereide%2020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tributePTDMAP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tributePTDMAP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tabSelected="1" zoomScaleNormal="100" workbookViewId="0">
      <selection activeCell="R15" sqref="R15"/>
    </sheetView>
  </sheetViews>
  <sheetFormatPr defaultColWidth="11" defaultRowHeight="15" x14ac:dyDescent="0.25"/>
  <cols>
    <col min="1" max="1" width="18.625" style="3" customWidth="1"/>
    <col min="2" max="2" width="11.875" style="3" customWidth="1"/>
    <col min="3" max="3" width="28" style="3" customWidth="1"/>
    <col min="4" max="4" width="12.75" style="3" customWidth="1"/>
    <col min="5" max="5" width="12.25" style="3" bestFit="1" customWidth="1"/>
    <col min="6" max="6" width="8.75" style="3" customWidth="1"/>
    <col min="7" max="7" width="14.375" style="3" hidden="1" customWidth="1"/>
    <col min="8" max="8" width="17.375" style="3" hidden="1" customWidth="1"/>
    <col min="9" max="9" width="20" style="3" hidden="1" customWidth="1"/>
    <col min="10" max="10" width="12.5" style="3" hidden="1" customWidth="1"/>
    <col min="11" max="11" width="18.625" style="3" hidden="1" customWidth="1"/>
    <col min="12" max="12" width="11.75" style="3" hidden="1" customWidth="1"/>
    <col min="13" max="13" width="6.625" style="1" customWidth="1"/>
    <col min="14" max="14" width="8.75" style="2" customWidth="1"/>
    <col min="15" max="15" width="9" style="2" customWidth="1"/>
    <col min="16" max="16384" width="11" style="3"/>
  </cols>
  <sheetData>
    <row r="1" spans="1:15" s="1" customFormat="1" ht="20.25" customHeight="1" x14ac:dyDescent="0.25">
      <c r="A1" s="13"/>
      <c r="B1" s="13" t="s">
        <v>4</v>
      </c>
      <c r="C1" s="13" t="s">
        <v>3</v>
      </c>
      <c r="D1" s="13" t="s">
        <v>1</v>
      </c>
      <c r="E1" s="13" t="s">
        <v>60</v>
      </c>
      <c r="F1" s="13" t="s">
        <v>0</v>
      </c>
      <c r="G1" s="13" t="s">
        <v>5</v>
      </c>
      <c r="H1" s="13" t="s">
        <v>6</v>
      </c>
      <c r="I1" s="13" t="s">
        <v>7</v>
      </c>
      <c r="J1" s="13" t="s">
        <v>8</v>
      </c>
      <c r="K1" s="13" t="s">
        <v>9</v>
      </c>
      <c r="L1" s="13" t="s">
        <v>10</v>
      </c>
      <c r="M1" s="14" t="s">
        <v>38</v>
      </c>
      <c r="N1" s="15" t="s">
        <v>58</v>
      </c>
      <c r="O1" s="14" t="s">
        <v>59</v>
      </c>
    </row>
    <row r="2" spans="1:15" ht="120" customHeight="1" x14ac:dyDescent="0.25">
      <c r="A2" s="7"/>
      <c r="B2" s="6" t="s">
        <v>37</v>
      </c>
      <c r="C2" s="8" t="s">
        <v>17</v>
      </c>
      <c r="D2" s="8" t="s">
        <v>39</v>
      </c>
      <c r="E2" s="17">
        <v>8054110770010</v>
      </c>
      <c r="F2" s="7" t="s">
        <v>18</v>
      </c>
      <c r="G2" s="7" t="s">
        <v>11</v>
      </c>
      <c r="H2" s="7" t="s">
        <v>12</v>
      </c>
      <c r="I2" s="7" t="s">
        <v>13</v>
      </c>
      <c r="J2" s="7" t="s">
        <v>14</v>
      </c>
      <c r="K2" s="8" t="s">
        <v>15</v>
      </c>
      <c r="L2" s="7" t="s">
        <v>16</v>
      </c>
      <c r="M2" s="4">
        <v>8</v>
      </c>
      <c r="N2" s="5">
        <v>2500</v>
      </c>
      <c r="O2" s="16">
        <f>N2*33%</f>
        <v>825</v>
      </c>
    </row>
    <row r="3" spans="1:15" ht="120" customHeight="1" x14ac:dyDescent="0.25">
      <c r="A3" s="7"/>
      <c r="B3" s="6" t="s">
        <v>37</v>
      </c>
      <c r="C3" s="8" t="s">
        <v>21</v>
      </c>
      <c r="D3" s="8" t="s">
        <v>40</v>
      </c>
      <c r="E3" s="17">
        <v>8054110770027</v>
      </c>
      <c r="F3" s="7" t="s">
        <v>22</v>
      </c>
      <c r="G3" s="7" t="s">
        <v>11</v>
      </c>
      <c r="H3" s="7" t="s">
        <v>12</v>
      </c>
      <c r="I3" s="7" t="s">
        <v>13</v>
      </c>
      <c r="J3" s="7" t="s">
        <v>14</v>
      </c>
      <c r="K3" s="8" t="s">
        <v>15</v>
      </c>
      <c r="L3" s="7" t="s">
        <v>16</v>
      </c>
      <c r="M3" s="4">
        <v>3</v>
      </c>
      <c r="N3" s="5">
        <v>2600</v>
      </c>
      <c r="O3" s="16">
        <f>N3*33%</f>
        <v>858</v>
      </c>
    </row>
    <row r="4" spans="1:15" ht="120" customHeight="1" x14ac:dyDescent="0.25">
      <c r="A4" s="7"/>
      <c r="B4" s="6" t="s">
        <v>37</v>
      </c>
      <c r="C4" s="8" t="s">
        <v>19</v>
      </c>
      <c r="D4" s="8" t="s">
        <v>41</v>
      </c>
      <c r="E4" s="17">
        <v>8054110770034</v>
      </c>
      <c r="F4" s="7" t="s">
        <v>20</v>
      </c>
      <c r="G4" s="7" t="s">
        <v>11</v>
      </c>
      <c r="H4" s="7" t="s">
        <v>12</v>
      </c>
      <c r="I4" s="7" t="s">
        <v>13</v>
      </c>
      <c r="J4" s="7" t="s">
        <v>14</v>
      </c>
      <c r="K4" s="8" t="s">
        <v>15</v>
      </c>
      <c r="L4" s="7" t="s">
        <v>16</v>
      </c>
      <c r="M4" s="4">
        <v>56</v>
      </c>
      <c r="N4" s="5">
        <v>2600</v>
      </c>
      <c r="O4" s="16">
        <f>N4*33%</f>
        <v>858</v>
      </c>
    </row>
    <row r="5" spans="1:15" ht="120" customHeight="1" x14ac:dyDescent="0.25">
      <c r="A5" s="7"/>
      <c r="B5" s="6" t="s">
        <v>37</v>
      </c>
      <c r="C5" s="8" t="s">
        <v>21</v>
      </c>
      <c r="D5" s="8" t="s">
        <v>42</v>
      </c>
      <c r="E5" s="17">
        <v>8054110770041</v>
      </c>
      <c r="F5" s="7" t="s">
        <v>36</v>
      </c>
      <c r="G5" s="7" t="s">
        <v>11</v>
      </c>
      <c r="H5" s="7" t="s">
        <v>12</v>
      </c>
      <c r="I5" s="7" t="s">
        <v>13</v>
      </c>
      <c r="J5" s="7" t="s">
        <v>14</v>
      </c>
      <c r="K5" s="8" t="s">
        <v>15</v>
      </c>
      <c r="L5" s="7" t="s">
        <v>16</v>
      </c>
      <c r="M5" s="4">
        <v>5</v>
      </c>
      <c r="N5" s="5">
        <v>2600</v>
      </c>
      <c r="O5" s="16">
        <f>N5*33%</f>
        <v>858</v>
      </c>
    </row>
    <row r="6" spans="1:15" ht="120" customHeight="1" x14ac:dyDescent="0.25">
      <c r="A6" s="7" t="s">
        <v>2</v>
      </c>
      <c r="B6" s="6" t="s">
        <v>37</v>
      </c>
      <c r="C6" s="8" t="s">
        <v>24</v>
      </c>
      <c r="D6" s="8" t="s">
        <v>43</v>
      </c>
      <c r="E6" s="17">
        <v>8054110772410</v>
      </c>
      <c r="F6" s="7" t="s">
        <v>25</v>
      </c>
      <c r="G6" s="7" t="s">
        <v>11</v>
      </c>
      <c r="H6" s="7" t="s">
        <v>12</v>
      </c>
      <c r="I6" s="7" t="s">
        <v>13</v>
      </c>
      <c r="J6" s="7" t="s">
        <v>14</v>
      </c>
      <c r="K6" s="7" t="s">
        <v>23</v>
      </c>
      <c r="L6" s="7" t="s">
        <v>16</v>
      </c>
      <c r="M6" s="4">
        <v>13</v>
      </c>
      <c r="N6" s="5">
        <v>2200</v>
      </c>
      <c r="O6" s="16">
        <f>N6*33%</f>
        <v>726</v>
      </c>
    </row>
    <row r="7" spans="1:15" ht="120" customHeight="1" x14ac:dyDescent="0.25">
      <c r="A7" s="7" t="s">
        <v>2</v>
      </c>
      <c r="B7" s="6" t="s">
        <v>37</v>
      </c>
      <c r="C7" s="8" t="s">
        <v>26</v>
      </c>
      <c r="D7" s="8" t="s">
        <v>44</v>
      </c>
      <c r="E7" s="17">
        <v>8054110772687</v>
      </c>
      <c r="F7" s="7" t="s">
        <v>27</v>
      </c>
      <c r="G7" s="7" t="s">
        <v>11</v>
      </c>
      <c r="H7" s="7" t="s">
        <v>12</v>
      </c>
      <c r="I7" s="7" t="s">
        <v>13</v>
      </c>
      <c r="J7" s="7" t="s">
        <v>14</v>
      </c>
      <c r="K7" s="7" t="s">
        <v>23</v>
      </c>
      <c r="L7" s="7" t="s">
        <v>16</v>
      </c>
      <c r="M7" s="4">
        <v>26</v>
      </c>
      <c r="N7" s="5">
        <v>2300</v>
      </c>
      <c r="O7" s="16">
        <f>N7*33%</f>
        <v>759</v>
      </c>
    </row>
    <row r="8" spans="1:15" ht="120" customHeight="1" x14ac:dyDescent="0.25">
      <c r="A8" s="7" t="s">
        <v>2</v>
      </c>
      <c r="B8" s="6" t="s">
        <v>37</v>
      </c>
      <c r="C8" s="8" t="s">
        <v>28</v>
      </c>
      <c r="D8" s="8" t="s">
        <v>45</v>
      </c>
      <c r="E8" s="17">
        <v>8054110772700</v>
      </c>
      <c r="F8" s="7" t="s">
        <v>29</v>
      </c>
      <c r="G8" s="7" t="s">
        <v>11</v>
      </c>
      <c r="H8" s="7" t="s">
        <v>12</v>
      </c>
      <c r="I8" s="7" t="s">
        <v>13</v>
      </c>
      <c r="J8" s="7" t="s">
        <v>14</v>
      </c>
      <c r="K8" s="7" t="s">
        <v>23</v>
      </c>
      <c r="L8" s="7" t="s">
        <v>16</v>
      </c>
      <c r="M8" s="4">
        <v>10</v>
      </c>
      <c r="N8" s="5">
        <v>2600</v>
      </c>
      <c r="O8" s="16">
        <f>N8*33%</f>
        <v>858</v>
      </c>
    </row>
    <row r="9" spans="1:15" ht="120" customHeight="1" x14ac:dyDescent="0.25">
      <c r="A9" s="7"/>
      <c r="B9" s="6" t="s">
        <v>37</v>
      </c>
      <c r="C9" s="11" t="s">
        <v>57</v>
      </c>
      <c r="D9" s="18" t="s">
        <v>46</v>
      </c>
      <c r="E9" s="17">
        <v>8054110772724</v>
      </c>
      <c r="F9" s="7" t="s">
        <v>32</v>
      </c>
      <c r="G9" s="5">
        <f t="shared" ref="G9:G14" si="0">N9*(1-88%)</f>
        <v>480</v>
      </c>
      <c r="H9" s="5">
        <f>M9*G9</f>
        <v>2400</v>
      </c>
      <c r="I9" s="7"/>
      <c r="J9" s="7"/>
      <c r="K9" s="7"/>
      <c r="L9" s="7"/>
      <c r="M9" s="12">
        <v>5</v>
      </c>
      <c r="N9" s="5">
        <v>4000</v>
      </c>
      <c r="O9" s="16">
        <f>N9*33%</f>
        <v>1320</v>
      </c>
    </row>
    <row r="10" spans="1:15" ht="120" customHeight="1" x14ac:dyDescent="0.25">
      <c r="A10" s="7"/>
      <c r="B10" s="6" t="s">
        <v>37</v>
      </c>
      <c r="C10" s="11" t="s">
        <v>56</v>
      </c>
      <c r="D10" s="18" t="s">
        <v>47</v>
      </c>
      <c r="E10" s="17">
        <v>8054110772762</v>
      </c>
      <c r="F10" s="7" t="s">
        <v>35</v>
      </c>
      <c r="G10" s="5">
        <f t="shared" si="0"/>
        <v>480</v>
      </c>
      <c r="H10" s="5">
        <f>M10*G10</f>
        <v>480</v>
      </c>
      <c r="I10" s="7"/>
      <c r="J10" s="7"/>
      <c r="K10" s="7"/>
      <c r="L10" s="7"/>
      <c r="M10" s="12">
        <v>1</v>
      </c>
      <c r="N10" s="5">
        <v>4000</v>
      </c>
      <c r="O10" s="16">
        <f>N10*33%</f>
        <v>1320</v>
      </c>
    </row>
    <row r="11" spans="1:15" ht="120" customHeight="1" x14ac:dyDescent="0.25">
      <c r="A11" s="7"/>
      <c r="B11" s="6" t="s">
        <v>37</v>
      </c>
      <c r="C11" s="11" t="s">
        <v>55</v>
      </c>
      <c r="D11" s="8" t="s">
        <v>48</v>
      </c>
      <c r="E11" s="17">
        <v>8054110772779</v>
      </c>
      <c r="F11" s="7" t="s">
        <v>30</v>
      </c>
      <c r="G11" s="5">
        <f t="shared" si="0"/>
        <v>492</v>
      </c>
      <c r="H11" s="5">
        <f>G11*M11</f>
        <v>17712</v>
      </c>
      <c r="I11" s="7"/>
      <c r="J11" s="7"/>
      <c r="K11" s="7"/>
      <c r="L11" s="7"/>
      <c r="M11" s="12">
        <v>36</v>
      </c>
      <c r="N11" s="5">
        <v>4100</v>
      </c>
      <c r="O11" s="16">
        <f>N11*33%</f>
        <v>1353</v>
      </c>
    </row>
    <row r="12" spans="1:15" ht="120" customHeight="1" x14ac:dyDescent="0.25">
      <c r="A12"/>
      <c r="B12" s="6" t="s">
        <v>37</v>
      </c>
      <c r="C12" s="11" t="s">
        <v>54</v>
      </c>
      <c r="D12" s="8" t="s">
        <v>49</v>
      </c>
      <c r="E12" s="17">
        <v>8054110772786</v>
      </c>
      <c r="F12" s="7" t="s">
        <v>31</v>
      </c>
      <c r="G12" s="5">
        <f t="shared" si="0"/>
        <v>492</v>
      </c>
      <c r="H12" s="5">
        <f>G12*M12</f>
        <v>22632</v>
      </c>
      <c r="I12" s="7"/>
      <c r="J12" s="7"/>
      <c r="K12" s="7"/>
      <c r="L12" s="7"/>
      <c r="M12" s="12">
        <v>46</v>
      </c>
      <c r="N12" s="5">
        <v>4100</v>
      </c>
      <c r="O12" s="16">
        <f>N12*33%</f>
        <v>1353</v>
      </c>
    </row>
    <row r="13" spans="1:15" ht="120" customHeight="1" x14ac:dyDescent="0.25">
      <c r="A13" s="7"/>
      <c r="B13" s="6" t="s">
        <v>37</v>
      </c>
      <c r="C13" s="11" t="s">
        <v>53</v>
      </c>
      <c r="D13" s="8" t="s">
        <v>50</v>
      </c>
      <c r="E13" s="17">
        <v>8054110772793</v>
      </c>
      <c r="F13" s="7" t="s">
        <v>34</v>
      </c>
      <c r="G13" s="5">
        <f t="shared" si="0"/>
        <v>492</v>
      </c>
      <c r="H13" s="5">
        <f>G13*M13</f>
        <v>2952</v>
      </c>
      <c r="I13" s="7"/>
      <c r="J13" s="7"/>
      <c r="K13" s="7"/>
      <c r="L13" s="7"/>
      <c r="M13" s="12">
        <v>6</v>
      </c>
      <c r="N13" s="5">
        <v>4100</v>
      </c>
      <c r="O13" s="16">
        <f>N13*33%</f>
        <v>1353</v>
      </c>
    </row>
    <row r="14" spans="1:15" ht="120" customHeight="1" x14ac:dyDescent="0.25">
      <c r="A14" s="7"/>
      <c r="B14" s="6" t="s">
        <v>37</v>
      </c>
      <c r="C14" s="11" t="s">
        <v>52</v>
      </c>
      <c r="D14" s="8" t="s">
        <v>51</v>
      </c>
      <c r="E14" s="17">
        <v>8054110772809</v>
      </c>
      <c r="F14" s="7" t="s">
        <v>33</v>
      </c>
      <c r="G14" s="5">
        <f t="shared" si="0"/>
        <v>468</v>
      </c>
      <c r="H14" s="5">
        <f>G14*M14</f>
        <v>7020</v>
      </c>
      <c r="I14" s="7"/>
      <c r="J14" s="7"/>
      <c r="K14" s="7"/>
      <c r="L14" s="7"/>
      <c r="M14" s="4">
        <v>15</v>
      </c>
      <c r="N14" s="5">
        <v>3900</v>
      </c>
      <c r="O14" s="16">
        <f>N14*33%</f>
        <v>1287</v>
      </c>
    </row>
    <row r="15" spans="1:15" ht="90" customHeight="1" x14ac:dyDescent="0.25">
      <c r="A15" s="9" t="s">
        <v>2</v>
      </c>
      <c r="C15"/>
      <c r="M15" s="1">
        <f>SUM(M2:M14)</f>
        <v>230</v>
      </c>
      <c r="N15" s="3"/>
      <c r="O15" s="3"/>
    </row>
    <row r="16" spans="1:15" ht="90" customHeight="1" x14ac:dyDescent="0.25">
      <c r="A16" s="9"/>
      <c r="C16" s="10"/>
    </row>
    <row r="17" ht="90" customHeight="1" x14ac:dyDescent="0.25"/>
    <row r="18" ht="90" customHeight="1" x14ac:dyDescent="0.25"/>
    <row r="19" ht="90" customHeight="1" x14ac:dyDescent="0.25"/>
    <row r="20" ht="90" customHeight="1" x14ac:dyDescent="0.25"/>
    <row r="21" ht="90" customHeight="1" x14ac:dyDescent="0.25"/>
    <row r="22" ht="90" customHeight="1" x14ac:dyDescent="0.25"/>
    <row r="23" ht="90" customHeight="1" x14ac:dyDescent="0.25"/>
    <row r="24" ht="90" customHeight="1" x14ac:dyDescent="0.25"/>
    <row r="25" ht="90" customHeight="1" x14ac:dyDescent="0.25"/>
    <row r="26" ht="90" customHeight="1" x14ac:dyDescent="0.25"/>
    <row r="27" ht="90" customHeight="1" x14ac:dyDescent="0.25"/>
    <row r="28" ht="90" customHeight="1" x14ac:dyDescent="0.25"/>
    <row r="29" ht="90" customHeight="1" x14ac:dyDescent="0.25"/>
    <row r="30" ht="90" customHeight="1" x14ac:dyDescent="0.25"/>
    <row r="31" ht="90" customHeight="1" x14ac:dyDescent="0.25"/>
    <row r="32" ht="90" customHeight="1" x14ac:dyDescent="0.25"/>
    <row r="33" ht="90" customHeight="1" x14ac:dyDescent="0.25"/>
    <row r="34" ht="90" customHeight="1" x14ac:dyDescent="0.25"/>
    <row r="35" ht="90" customHeight="1" x14ac:dyDescent="0.25"/>
    <row r="36" ht="90" customHeight="1" x14ac:dyDescent="0.25"/>
    <row r="37" ht="90" customHeight="1" x14ac:dyDescent="0.25"/>
    <row r="38" ht="90" customHeight="1" x14ac:dyDescent="0.25"/>
    <row r="39" ht="90" customHeight="1" x14ac:dyDescent="0.25"/>
    <row r="40" ht="90" customHeight="1" x14ac:dyDescent="0.25"/>
    <row r="41" ht="90" customHeight="1" x14ac:dyDescent="0.25"/>
  </sheetData>
  <phoneticPr fontId="0" type="noConversion"/>
  <dataValidations count="1">
    <dataValidation allowBlank="1" showInputMessage="1" showErrorMessage="1" sqref="F11:F14 D9:E14"/>
  </dataValidations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2023-09-19T09:32:48Z</dcterms:created>
  <dcterms:modified xsi:type="dcterms:W3CDTF">2024-10-28T11:22:27Z</dcterms:modified>
</cp:coreProperties>
</file>